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esb\Documents\conseil de ville\rampe bateaux_quais\"/>
    </mc:Choice>
  </mc:AlternateContent>
  <xr:revisionPtr revIDLastSave="0" documentId="13_ncr:1_{A0DC351E-A0DB-48A8-8909-F7BAF46535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3" l="1"/>
  <c r="J12" i="3"/>
  <c r="J11" i="3"/>
  <c r="J10" i="3"/>
  <c r="D7" i="3"/>
  <c r="D115" i="3" l="1"/>
  <c r="D114" i="3"/>
  <c r="D111" i="3"/>
  <c r="D110" i="3"/>
  <c r="D107" i="3"/>
  <c r="D106" i="3"/>
  <c r="D103" i="3"/>
  <c r="D102" i="3"/>
  <c r="D99" i="3"/>
  <c r="D98" i="3"/>
  <c r="D95" i="3"/>
  <c r="D94" i="3"/>
  <c r="D86" i="3"/>
  <c r="D85" i="3"/>
  <c r="D84" i="3"/>
  <c r="D81" i="3"/>
  <c r="D80" i="3"/>
  <c r="D79" i="3"/>
  <c r="D76" i="3"/>
  <c r="D75" i="3"/>
  <c r="D74" i="3"/>
  <c r="D73" i="3"/>
  <c r="D54" i="3"/>
  <c r="D53" i="3"/>
  <c r="D51" i="3"/>
  <c r="D50" i="3"/>
  <c r="D49" i="3"/>
  <c r="D46" i="3"/>
  <c r="D45" i="3"/>
  <c r="D44" i="3"/>
  <c r="D13" i="3"/>
  <c r="D12" i="3"/>
  <c r="D11" i="3"/>
  <c r="D5" i="3"/>
  <c r="D4" i="3"/>
</calcChain>
</file>

<file path=xl/sharedStrings.xml><?xml version="1.0" encoding="utf-8"?>
<sst xmlns="http://schemas.openxmlformats.org/spreadsheetml/2006/main" count="123" uniqueCount="95">
  <si>
    <t>Possédez-vous plus d'une embarcation motorisée?</t>
  </si>
  <si>
    <t>Considérez-vous comme sécuritaire la navigation sur le lac Sergent?</t>
  </si>
  <si>
    <t>Lors de la dernière année, avez-vous constaté certains incidents qui auraient pu causer ou résulter en un accident de navigation ou constituer une nuisance?</t>
  </si>
  <si>
    <t>Dans l’affirmative, cochez le(s) type(s) d'incident(s) que vous avez noté(s):</t>
  </si>
  <si>
    <t>Est-ce que la Ville devrait faciliter l’accès aux pêcheurs ayant des embarcations de moins de 10 H.P. ?</t>
  </si>
  <si>
    <t>Pensez-vous que la Ville devrait interdire la présence de toute embarcation motorisée qui n’appartient pas à un propriétaire de Lac-Sergent sur le plan d’eau?</t>
  </si>
  <si>
    <t>Êtes-vous favorable à limiter l’utilisation des embarcations à ballast (type wakeboat) à plus de 100 m des rives dans le secteur dont le fond marin est de plus de 4 m et qui est situé dans la partie nord du lac ? (Il s’agit de la zone bleue apparaissant sur la carte de bathymétrie)</t>
  </si>
  <si>
    <t>Combien de fois par année (environ) devez-vous utiliser la rampe d'accès pour entrer et sortir du lac Sergent?</t>
  </si>
  <si>
    <t>Connaissez-vous le code d’éthique des navigateurs du lac Sergent?</t>
  </si>
  <si>
    <t>Êtes-vous favorable à l'installation de bouées (actuelles bouées rouges) afin de délimiter la zone de 30 m des rives et des herbiers du myriophylle à épi et qu'à l'intérieur  de celle-ci les embarcations devront respecter une limitation de vitesse de 10 km/heure?</t>
  </si>
  <si>
    <t>Avec la croissance importante du nombre de motomarines et la performance accrue de ce type d’embarcation, pensez-vous que l’utilisation de celles-ci devraient être limitée, à plus de 100 m des rives, au secteur dont le fond marin est de plus de 4 m situé dans la partie nord du lac? (zone bleue apparaissant sur la carte de bathymétrie)</t>
  </si>
  <si>
    <t>Pensez-vous que la Ville devrait limiter le nombre d’embarcations motorisées permises par propriété?</t>
  </si>
  <si>
    <t>Considérant la superficie et la profondeur du lac Sergent, pensez-vous que la Ville devrait limiter le nombre de permis saisonniers disponibles?</t>
  </si>
  <si>
    <t>Résident permanent à Lac Sergent non riverain</t>
  </si>
  <si>
    <t>Motomarine; Ponton</t>
  </si>
  <si>
    <t>Résident saisonnier à Lac Sergent  non riverain</t>
  </si>
  <si>
    <t>Résident permanent à Lac Sergent riverain</t>
  </si>
  <si>
    <t>Bateau inboard; Motomarine</t>
  </si>
  <si>
    <t>Résident saisonnier à Lac Sergent riverain</t>
  </si>
  <si>
    <t>Je ne réside pas à Lac Sergent</t>
  </si>
  <si>
    <t>Ponton</t>
  </si>
  <si>
    <t>Bateau inboard</t>
  </si>
  <si>
    <t>Manœuvre trop près des rives; Nuisance par le bruit, le jour comme la nuit</t>
  </si>
  <si>
    <t>Bateau hors bord</t>
  </si>
  <si>
    <t>Motomarine</t>
  </si>
  <si>
    <t>Vitesse excessive près de d’autres embarcations</t>
  </si>
  <si>
    <t>Chaloupe motorisée; Ponton</t>
  </si>
  <si>
    <t>Manœuvre trop près des rives</t>
  </si>
  <si>
    <t>oui</t>
  </si>
  <si>
    <t>non</t>
  </si>
  <si>
    <t>SOMMAIRE</t>
  </si>
  <si>
    <t>134 répondants</t>
  </si>
  <si>
    <t>STATUT</t>
  </si>
  <si>
    <t>QUESTIONS</t>
  </si>
  <si>
    <t>non défini</t>
  </si>
  <si>
    <t>pas réponse</t>
  </si>
  <si>
    <t xml:space="preserve">Quel(s) type(s) d’embarcation(s) utilisez-vous sur le lac Sergent? </t>
  </si>
  <si>
    <t xml:space="preserve">Embarcation non-motorisée </t>
  </si>
  <si>
    <t>Embarcation non-motorisée ; Bateau hors bord</t>
  </si>
  <si>
    <t>Embarcation non-motorisée; Bateau hors bord; Ponton</t>
  </si>
  <si>
    <t>Embarcation non-motorisée; Bateau inboard</t>
  </si>
  <si>
    <t>Embarcation non-motorisée; Bateau inboard; Motomarine</t>
  </si>
  <si>
    <t xml:space="preserve">Bateau hors-bord; Bateau inboard; Hors bord à balast </t>
  </si>
  <si>
    <t>Embarcation non-motorisée; Bateau inboard; Ponton</t>
  </si>
  <si>
    <t>Embarcation non-motorisée; Chaloupe motorisée</t>
  </si>
  <si>
    <t>Embarcation non-motorisée; Chaloupe motorisée; Bateau hors bord</t>
  </si>
  <si>
    <t>Embarcation non-motorisée; Chaloupe motorisée; Bateau inboard</t>
  </si>
  <si>
    <t>Embarcation non-motorisée; Chaloupe motorisée; Ponton</t>
  </si>
  <si>
    <t xml:space="preserve">Embarcation non-motorisée; Hors bord à balast </t>
  </si>
  <si>
    <t>Embarcation non-motorisée ; Hors bord à balast ; Motomarine</t>
  </si>
  <si>
    <t>Embarcation non-motorisée ; Hors bord à balast; Ponton</t>
  </si>
  <si>
    <t>Embarcation non-motorisée ; Hors bord à balast</t>
  </si>
  <si>
    <t>Embarcation non-motorisée ; Motomarine</t>
  </si>
  <si>
    <t>Embarcation non-motorisée ; Motomarine; Ponton</t>
  </si>
  <si>
    <t>Embarcation non-motorisée ; Ponton</t>
  </si>
  <si>
    <t xml:space="preserve">Hors bord à balast </t>
  </si>
  <si>
    <t>vide</t>
  </si>
  <si>
    <t xml:space="preserve">Utilisez-vous l’une ou plusieurs de ces  embarcations pour faire des sports tractés </t>
  </si>
  <si>
    <t>passabement</t>
  </si>
  <si>
    <t>Manoeuvre des motomarines à moins de 50 m des rives</t>
  </si>
  <si>
    <t xml:space="preserve">Manœuvre trop près des rives; Aucune réduction vitesse dans la zone des rives </t>
  </si>
  <si>
    <t>Manoeuvre des motomarines à moins de 50 m des rives &amp; sport tracté inattention</t>
  </si>
  <si>
    <t>Manoeuvre des motomarines &amp; sport tracté inattention &amp; bruits</t>
  </si>
  <si>
    <t>Manoeuvre des motomarines &amp; sport tracté inattention &amp; bruits &amp; vitesse exessive</t>
  </si>
  <si>
    <t>Vitesse excessive près de d’autres embarcations &amp; rives</t>
  </si>
  <si>
    <t>Vitesse excessive près de d’autres embarcations &amp; rives &amp; bruits</t>
  </si>
  <si>
    <t>Vitesse excessive près de d’autres embarcations &amp; rives &amp; bruits &amp; innattention</t>
  </si>
  <si>
    <t>Vitesse excessive près de d’autres embarcations &amp; rives &amp; innattention</t>
  </si>
  <si>
    <t>Vitesse excessive près de d’autres embarcations &amp; innattention</t>
  </si>
  <si>
    <t>oui avant 10 hre</t>
  </si>
  <si>
    <t>oui en tout temps</t>
  </si>
  <si>
    <t>entrée-sortie</t>
  </si>
  <si>
    <t>3 à 6</t>
  </si>
  <si>
    <t>plus de 6</t>
  </si>
  <si>
    <t>Pensez-vous qu'il serait préférable d'interdire les embarcations à balast sur le lac?</t>
  </si>
  <si>
    <t>Résidents riverains</t>
  </si>
  <si>
    <t>Résidents non-riverains</t>
  </si>
  <si>
    <t xml:space="preserve">Non résidents de Lac-Sergent </t>
  </si>
  <si>
    <t>Possèdent plus d'une embarcation motorisée</t>
  </si>
  <si>
    <t>Pratiquent Sports tractés</t>
  </si>
  <si>
    <t>Considèrent que la navigation sur le Lac-Sergent présente des risques</t>
  </si>
  <si>
    <t>Principaux risques identifiés</t>
  </si>
  <si>
    <t>vitesse près des rives</t>
  </si>
  <si>
    <t>manœuvres des motomarines</t>
  </si>
  <si>
    <t>Interdire accès aux non-résidents</t>
  </si>
  <si>
    <t>Favorables aux bouées et limitation de la vitesse à 30m des rives</t>
  </si>
  <si>
    <t>Favorables aux restrictions pour les embarcations à balast</t>
  </si>
  <si>
    <t xml:space="preserve">Utilisation de la rampe de mise à l'eau plus d'une fois </t>
  </si>
  <si>
    <t>Favorable à la limitation du nombre d'embarcations sur le lac</t>
  </si>
  <si>
    <t>Considère que la ville devrait permettre l'accès aux pêcheurs avec embarcations de moins de 10 HP</t>
  </si>
  <si>
    <t>SÉCURITÉ</t>
  </si>
  <si>
    <t>ACCÈS AU LAC</t>
  </si>
  <si>
    <t>RESTRICTIONS</t>
  </si>
  <si>
    <t>RÉPONDANTS</t>
  </si>
  <si>
    <t>inattention des pilotes d'embarcation lors de la pratique des sports tractés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</si>
</sst>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3" borderId="0" xfId="0" applyFont="1" applyFill="1"/>
    <xf numFmtId="0" fontId="1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9" fontId="0" fillId="0" borderId="0" xfId="1" applyFont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abSelected="1" workbookViewId="0">
      <selection activeCell="G12" sqref="G12"/>
    </sheetView>
  </sheetViews>
  <sheetFormatPr baseColWidth="10" defaultRowHeight="15.75" x14ac:dyDescent="0.25"/>
  <cols>
    <col min="1" max="1" width="28.875" customWidth="1"/>
    <col min="2" max="2" width="66.75" bestFit="1" customWidth="1"/>
    <col min="6" max="6" width="30.625" customWidth="1"/>
    <col min="7" max="7" width="11" style="16"/>
    <col min="8" max="8" width="12.75" bestFit="1" customWidth="1"/>
    <col min="9" max="9" width="28.375" customWidth="1"/>
    <col min="10" max="10" width="11" style="16"/>
  </cols>
  <sheetData>
    <row r="1" spans="1:10" ht="16.5" thickBot="1" x14ac:dyDescent="0.3">
      <c r="D1" s="2" t="s">
        <v>30</v>
      </c>
    </row>
    <row r="2" spans="1:10" ht="16.5" thickBot="1" x14ac:dyDescent="0.3">
      <c r="A2" s="2" t="s">
        <v>33</v>
      </c>
      <c r="D2" s="2" t="s">
        <v>31</v>
      </c>
      <c r="H2" s="14" t="s">
        <v>93</v>
      </c>
    </row>
    <row r="4" spans="1:10" ht="31.5" x14ac:dyDescent="0.25">
      <c r="A4" s="7" t="s">
        <v>32</v>
      </c>
      <c r="B4" s="4" t="s">
        <v>19</v>
      </c>
      <c r="C4" s="5">
        <v>4</v>
      </c>
      <c r="D4" s="11">
        <f>4/134</f>
        <v>2.9850746268656716E-2</v>
      </c>
      <c r="F4" s="5" t="s">
        <v>75</v>
      </c>
      <c r="G4" s="17">
        <v>0.77</v>
      </c>
      <c r="I4" s="12" t="s">
        <v>78</v>
      </c>
      <c r="J4" s="17">
        <v>0.49</v>
      </c>
    </row>
    <row r="5" spans="1:10" x14ac:dyDescent="0.25">
      <c r="B5" s="4" t="s">
        <v>13</v>
      </c>
      <c r="C5" s="5">
        <v>19</v>
      </c>
      <c r="D5" s="11">
        <f>130/134</f>
        <v>0.97014925373134331</v>
      </c>
      <c r="F5" s="5" t="s">
        <v>76</v>
      </c>
      <c r="G5" s="17">
        <v>0.2</v>
      </c>
    </row>
    <row r="6" spans="1:10" x14ac:dyDescent="0.25">
      <c r="B6" s="4" t="s">
        <v>16</v>
      </c>
      <c r="C6" s="5">
        <v>56</v>
      </c>
      <c r="F6" s="5" t="s">
        <v>77</v>
      </c>
      <c r="G6" s="17">
        <v>0.03</v>
      </c>
      <c r="I6" s="10" t="s">
        <v>79</v>
      </c>
      <c r="J6" s="17">
        <v>0.37</v>
      </c>
    </row>
    <row r="7" spans="1:10" ht="16.5" thickBot="1" x14ac:dyDescent="0.3">
      <c r="B7" s="4" t="s">
        <v>15</v>
      </c>
      <c r="C7" s="5">
        <v>6</v>
      </c>
      <c r="D7" s="11">
        <f>+(C8+C6)/134</f>
        <v>0.76865671641791045</v>
      </c>
    </row>
    <row r="8" spans="1:10" ht="16.5" thickBot="1" x14ac:dyDescent="0.3">
      <c r="B8" s="4" t="s">
        <v>18</v>
      </c>
      <c r="C8" s="5">
        <v>47</v>
      </c>
      <c r="H8" s="15" t="s">
        <v>90</v>
      </c>
    </row>
    <row r="9" spans="1:10" x14ac:dyDescent="0.25">
      <c r="B9" s="6" t="s">
        <v>34</v>
      </c>
      <c r="C9" s="5">
        <v>2</v>
      </c>
      <c r="I9" s="19" t="s">
        <v>81</v>
      </c>
      <c r="J9" s="20"/>
    </row>
    <row r="10" spans="1:10" ht="31.5" x14ac:dyDescent="0.25">
      <c r="F10" s="13" t="s">
        <v>80</v>
      </c>
      <c r="G10" s="17">
        <v>0.59</v>
      </c>
      <c r="I10" s="10" t="s">
        <v>82</v>
      </c>
      <c r="J10" s="18">
        <f>38/114</f>
        <v>0.33333333333333331</v>
      </c>
    </row>
    <row r="11" spans="1:10" ht="30" x14ac:dyDescent="0.25">
      <c r="A11" s="8" t="s">
        <v>0</v>
      </c>
      <c r="B11" s="9" t="s">
        <v>28</v>
      </c>
      <c r="C11" s="5">
        <v>53</v>
      </c>
      <c r="D11" s="11">
        <f>+C11/134</f>
        <v>0.39552238805970147</v>
      </c>
      <c r="I11" s="10" t="s">
        <v>83</v>
      </c>
      <c r="J11" s="18">
        <f>47/114</f>
        <v>0.41228070175438597</v>
      </c>
    </row>
    <row r="12" spans="1:10" ht="47.25" x14ac:dyDescent="0.25">
      <c r="B12" s="9" t="s">
        <v>29</v>
      </c>
      <c r="C12" s="5">
        <v>65</v>
      </c>
      <c r="D12" s="11">
        <f>+C12/134</f>
        <v>0.48507462686567165</v>
      </c>
      <c r="I12" s="13" t="s">
        <v>94</v>
      </c>
      <c r="J12" s="18">
        <f>54/114</f>
        <v>0.47368421052631576</v>
      </c>
    </row>
    <row r="13" spans="1:10" ht="16.5" thickBot="1" x14ac:dyDescent="0.3">
      <c r="B13" s="6" t="s">
        <v>35</v>
      </c>
      <c r="C13" s="5">
        <v>16</v>
      </c>
      <c r="D13" s="11">
        <f>+C13/134</f>
        <v>0.11940298507462686</v>
      </c>
    </row>
    <row r="14" spans="1:10" ht="20.25" customHeight="1" thickBot="1" x14ac:dyDescent="0.3">
      <c r="H14" s="14" t="s">
        <v>91</v>
      </c>
    </row>
    <row r="15" spans="1:10" ht="16.5" customHeight="1" x14ac:dyDescent="0.25">
      <c r="A15" s="3" t="s">
        <v>36</v>
      </c>
      <c r="B15" s="5" t="s">
        <v>23</v>
      </c>
      <c r="C15" s="5">
        <v>1</v>
      </c>
    </row>
    <row r="16" spans="1:10" ht="63" x14ac:dyDescent="0.25">
      <c r="B16" s="10" t="s">
        <v>42</v>
      </c>
      <c r="C16" s="5">
        <v>1</v>
      </c>
      <c r="F16" s="13" t="s">
        <v>89</v>
      </c>
      <c r="G16" s="17">
        <v>0.49</v>
      </c>
      <c r="I16" s="13" t="s">
        <v>87</v>
      </c>
      <c r="J16" s="17">
        <v>0.12</v>
      </c>
    </row>
    <row r="17" spans="2:10" x14ac:dyDescent="0.25">
      <c r="B17" s="5" t="s">
        <v>21</v>
      </c>
      <c r="C17" s="5">
        <v>6</v>
      </c>
      <c r="F17" s="13" t="s">
        <v>84</v>
      </c>
      <c r="G17" s="17">
        <v>0.87</v>
      </c>
    </row>
    <row r="18" spans="2:10" ht="16.5" thickBot="1" x14ac:dyDescent="0.3">
      <c r="B18" s="5" t="s">
        <v>17</v>
      </c>
      <c r="C18" s="5">
        <v>5</v>
      </c>
    </row>
    <row r="19" spans="2:10" ht="16.5" thickBot="1" x14ac:dyDescent="0.3">
      <c r="B19" s="5" t="s">
        <v>26</v>
      </c>
      <c r="C19" s="5">
        <v>1</v>
      </c>
      <c r="H19" s="14" t="s">
        <v>92</v>
      </c>
    </row>
    <row r="20" spans="2:10" x14ac:dyDescent="0.25">
      <c r="B20" s="10" t="s">
        <v>37</v>
      </c>
      <c r="C20" s="5">
        <v>24</v>
      </c>
    </row>
    <row r="21" spans="2:10" ht="31.5" x14ac:dyDescent="0.25">
      <c r="B21" s="10" t="s">
        <v>38</v>
      </c>
      <c r="C21" s="5">
        <v>2</v>
      </c>
      <c r="F21" s="13" t="s">
        <v>85</v>
      </c>
      <c r="G21" s="17">
        <v>0.98</v>
      </c>
      <c r="I21" s="13" t="s">
        <v>88</v>
      </c>
      <c r="J21" s="17">
        <v>0.65</v>
      </c>
    </row>
    <row r="22" spans="2:10" x14ac:dyDescent="0.25">
      <c r="B22" s="10" t="s">
        <v>39</v>
      </c>
      <c r="C22" s="5">
        <v>1</v>
      </c>
    </row>
    <row r="23" spans="2:10" ht="31.5" x14ac:dyDescent="0.25">
      <c r="B23" s="10" t="s">
        <v>40</v>
      </c>
      <c r="C23" s="5">
        <v>14</v>
      </c>
      <c r="F23" s="13" t="s">
        <v>86</v>
      </c>
      <c r="G23" s="17">
        <v>0.89</v>
      </c>
    </row>
    <row r="24" spans="2:10" x14ac:dyDescent="0.25">
      <c r="B24" s="10" t="s">
        <v>41</v>
      </c>
      <c r="C24" s="5">
        <v>3</v>
      </c>
    </row>
    <row r="25" spans="2:10" x14ac:dyDescent="0.25">
      <c r="B25" s="10" t="s">
        <v>43</v>
      </c>
      <c r="C25" s="5">
        <v>1</v>
      </c>
    </row>
    <row r="26" spans="2:10" x14ac:dyDescent="0.25">
      <c r="B26" s="10" t="s">
        <v>44</v>
      </c>
      <c r="C26" s="5">
        <v>6</v>
      </c>
    </row>
    <row r="27" spans="2:10" x14ac:dyDescent="0.25">
      <c r="B27" s="10" t="s">
        <v>45</v>
      </c>
      <c r="C27" s="5">
        <v>1</v>
      </c>
    </row>
    <row r="28" spans="2:10" x14ac:dyDescent="0.25">
      <c r="B28" s="10" t="s">
        <v>46</v>
      </c>
      <c r="C28" s="5">
        <v>2</v>
      </c>
    </row>
    <row r="29" spans="2:10" x14ac:dyDescent="0.25">
      <c r="B29" s="10" t="s">
        <v>47</v>
      </c>
      <c r="C29" s="5">
        <v>4</v>
      </c>
    </row>
    <row r="30" spans="2:10" x14ac:dyDescent="0.25">
      <c r="B30" s="10" t="s">
        <v>48</v>
      </c>
      <c r="C30" s="5">
        <v>1</v>
      </c>
    </row>
    <row r="31" spans="2:10" x14ac:dyDescent="0.25">
      <c r="B31" s="10" t="s">
        <v>49</v>
      </c>
      <c r="C31" s="5">
        <v>1</v>
      </c>
    </row>
    <row r="32" spans="2:10" x14ac:dyDescent="0.25">
      <c r="B32" s="10" t="s">
        <v>50</v>
      </c>
      <c r="C32" s="5">
        <v>1</v>
      </c>
    </row>
    <row r="33" spans="1:4" x14ac:dyDescent="0.25">
      <c r="B33" s="10" t="s">
        <v>51</v>
      </c>
      <c r="C33" s="5">
        <v>1</v>
      </c>
    </row>
    <row r="34" spans="1:4" x14ac:dyDescent="0.25">
      <c r="B34" s="10" t="s">
        <v>52</v>
      </c>
      <c r="C34" s="5">
        <v>2</v>
      </c>
    </row>
    <row r="35" spans="1:4" x14ac:dyDescent="0.25">
      <c r="B35" s="10" t="s">
        <v>53</v>
      </c>
      <c r="C35" s="5">
        <v>3</v>
      </c>
    </row>
    <row r="36" spans="1:4" x14ac:dyDescent="0.25">
      <c r="B36" s="10" t="s">
        <v>54</v>
      </c>
      <c r="C36" s="5">
        <v>12</v>
      </c>
    </row>
    <row r="37" spans="1:4" x14ac:dyDescent="0.25">
      <c r="B37" s="10" t="s">
        <v>55</v>
      </c>
      <c r="C37" s="5">
        <v>5</v>
      </c>
    </row>
    <row r="38" spans="1:4" x14ac:dyDescent="0.25">
      <c r="B38" s="5" t="s">
        <v>24</v>
      </c>
      <c r="C38" s="5">
        <v>2</v>
      </c>
    </row>
    <row r="39" spans="1:4" x14ac:dyDescent="0.25">
      <c r="B39" s="5" t="s">
        <v>14</v>
      </c>
      <c r="C39" s="5">
        <v>3</v>
      </c>
    </row>
    <row r="40" spans="1:4" x14ac:dyDescent="0.25">
      <c r="B40" s="5" t="s">
        <v>20</v>
      </c>
      <c r="C40" s="5">
        <v>15</v>
      </c>
    </row>
    <row r="41" spans="1:4" x14ac:dyDescent="0.25">
      <c r="B41" s="10" t="s">
        <v>56</v>
      </c>
      <c r="C41" s="5">
        <v>16</v>
      </c>
    </row>
    <row r="43" spans="1:4" ht="45" x14ac:dyDescent="0.25">
      <c r="A43" s="1" t="s">
        <v>57</v>
      </c>
    </row>
    <row r="44" spans="1:4" x14ac:dyDescent="0.25">
      <c r="B44" s="10" t="s">
        <v>28</v>
      </c>
      <c r="C44" s="5">
        <v>50</v>
      </c>
      <c r="D44" s="11">
        <f>+C44/134</f>
        <v>0.37313432835820898</v>
      </c>
    </row>
    <row r="45" spans="1:4" x14ac:dyDescent="0.25">
      <c r="B45" s="10" t="s">
        <v>29</v>
      </c>
      <c r="C45" s="5">
        <v>68</v>
      </c>
      <c r="D45" s="11">
        <f>+C45/134</f>
        <v>0.5074626865671642</v>
      </c>
    </row>
    <row r="46" spans="1:4" x14ac:dyDescent="0.25">
      <c r="B46" s="10" t="s">
        <v>56</v>
      </c>
      <c r="C46" s="5">
        <v>16</v>
      </c>
      <c r="D46" s="11">
        <f>+C46/134</f>
        <v>0.11940298507462686</v>
      </c>
    </row>
    <row r="48" spans="1:4" ht="30" x14ac:dyDescent="0.25">
      <c r="A48" s="1" t="s">
        <v>1</v>
      </c>
    </row>
    <row r="49" spans="1:4" x14ac:dyDescent="0.25">
      <c r="B49" s="10" t="s">
        <v>28</v>
      </c>
      <c r="C49" s="5">
        <v>55</v>
      </c>
      <c r="D49" s="11">
        <f t="shared" ref="D49:D51" si="0">+C49/134</f>
        <v>0.41044776119402987</v>
      </c>
    </row>
    <row r="50" spans="1:4" x14ac:dyDescent="0.25">
      <c r="B50" s="10" t="s">
        <v>58</v>
      </c>
      <c r="C50" s="5">
        <v>51</v>
      </c>
      <c r="D50" s="11">
        <f t="shared" si="0"/>
        <v>0.38059701492537312</v>
      </c>
    </row>
    <row r="51" spans="1:4" x14ac:dyDescent="0.25">
      <c r="B51" s="10" t="s">
        <v>29</v>
      </c>
      <c r="C51" s="5">
        <v>28</v>
      </c>
      <c r="D51" s="11">
        <f t="shared" si="0"/>
        <v>0.20895522388059701</v>
      </c>
    </row>
    <row r="52" spans="1:4" ht="75" x14ac:dyDescent="0.25">
      <c r="A52" s="1" t="s">
        <v>2</v>
      </c>
    </row>
    <row r="53" spans="1:4" x14ac:dyDescent="0.25">
      <c r="B53" s="10" t="s">
        <v>28</v>
      </c>
      <c r="C53" s="5">
        <v>80</v>
      </c>
      <c r="D53" s="11">
        <f t="shared" ref="D53:D54" si="1">+C53/134</f>
        <v>0.59701492537313428</v>
      </c>
    </row>
    <row r="54" spans="1:4" x14ac:dyDescent="0.25">
      <c r="B54" s="10" t="s">
        <v>29</v>
      </c>
      <c r="C54" s="5">
        <v>54</v>
      </c>
      <c r="D54" s="11">
        <f t="shared" si="1"/>
        <v>0.40298507462686567</v>
      </c>
    </row>
    <row r="56" spans="1:4" ht="45" x14ac:dyDescent="0.25">
      <c r="A56" s="1" t="s">
        <v>3</v>
      </c>
    </row>
    <row r="57" spans="1:4" x14ac:dyDescent="0.25">
      <c r="B57" s="5" t="s">
        <v>59</v>
      </c>
      <c r="C57" s="5">
        <v>6</v>
      </c>
    </row>
    <row r="58" spans="1:4" x14ac:dyDescent="0.25">
      <c r="B58" s="5" t="s">
        <v>27</v>
      </c>
      <c r="C58" s="5">
        <v>2</v>
      </c>
    </row>
    <row r="59" spans="1:4" x14ac:dyDescent="0.25">
      <c r="B59" s="5" t="s">
        <v>60</v>
      </c>
      <c r="C59" s="5">
        <v>2</v>
      </c>
    </row>
    <row r="60" spans="1:4" x14ac:dyDescent="0.25">
      <c r="B60" s="5" t="s">
        <v>22</v>
      </c>
      <c r="C60" s="5">
        <v>1</v>
      </c>
    </row>
    <row r="61" spans="1:4" x14ac:dyDescent="0.25">
      <c r="B61" s="5" t="s">
        <v>61</v>
      </c>
      <c r="C61" s="5">
        <v>3</v>
      </c>
    </row>
    <row r="62" spans="1:4" x14ac:dyDescent="0.25">
      <c r="B62" s="5" t="s">
        <v>62</v>
      </c>
      <c r="C62" s="5">
        <v>2</v>
      </c>
    </row>
    <row r="63" spans="1:4" x14ac:dyDescent="0.25">
      <c r="B63" s="5" t="s">
        <v>25</v>
      </c>
      <c r="C63" s="5">
        <v>2</v>
      </c>
    </row>
    <row r="64" spans="1:4" x14ac:dyDescent="0.25">
      <c r="B64" s="5" t="s">
        <v>63</v>
      </c>
      <c r="C64" s="5">
        <v>36</v>
      </c>
    </row>
    <row r="65" spans="1:4" x14ac:dyDescent="0.25">
      <c r="B65" s="5" t="s">
        <v>64</v>
      </c>
      <c r="C65" s="5">
        <v>5</v>
      </c>
    </row>
    <row r="66" spans="1:4" x14ac:dyDescent="0.25">
      <c r="B66" s="5" t="s">
        <v>65</v>
      </c>
      <c r="C66" s="5">
        <v>3</v>
      </c>
    </row>
    <row r="67" spans="1:4" x14ac:dyDescent="0.25">
      <c r="B67" s="5" t="s">
        <v>66</v>
      </c>
      <c r="C67" s="5">
        <v>6</v>
      </c>
    </row>
    <row r="68" spans="1:4" x14ac:dyDescent="0.25">
      <c r="B68" s="5" t="s">
        <v>67</v>
      </c>
      <c r="C68" s="5">
        <v>10</v>
      </c>
    </row>
    <row r="69" spans="1:4" x14ac:dyDescent="0.25">
      <c r="B69" s="5" t="s">
        <v>68</v>
      </c>
      <c r="C69" s="5">
        <v>2</v>
      </c>
    </row>
    <row r="70" spans="1:4" x14ac:dyDescent="0.25">
      <c r="B70" s="5" t="s">
        <v>56</v>
      </c>
      <c r="C70" s="5">
        <v>54</v>
      </c>
    </row>
    <row r="72" spans="1:4" ht="45" x14ac:dyDescent="0.25">
      <c r="A72" s="1" t="s">
        <v>4</v>
      </c>
    </row>
    <row r="73" spans="1:4" x14ac:dyDescent="0.25">
      <c r="B73" s="5" t="s">
        <v>29</v>
      </c>
      <c r="C73" s="5">
        <v>69</v>
      </c>
      <c r="D73" s="11">
        <f>+C73/134</f>
        <v>0.5149253731343284</v>
      </c>
    </row>
    <row r="74" spans="1:4" x14ac:dyDescent="0.25">
      <c r="B74" s="5" t="s">
        <v>69</v>
      </c>
      <c r="C74" s="5">
        <v>31</v>
      </c>
      <c r="D74" s="11">
        <f t="shared" ref="D74:D76" si="2">+C74/134</f>
        <v>0.23134328358208955</v>
      </c>
    </row>
    <row r="75" spans="1:4" x14ac:dyDescent="0.25">
      <c r="B75" s="5" t="s">
        <v>70</v>
      </c>
      <c r="C75" s="5">
        <v>32</v>
      </c>
      <c r="D75" s="11">
        <f t="shared" si="2"/>
        <v>0.23880597014925373</v>
      </c>
    </row>
    <row r="76" spans="1:4" x14ac:dyDescent="0.25">
      <c r="B76" s="5" t="s">
        <v>56</v>
      </c>
      <c r="C76" s="5">
        <v>2</v>
      </c>
      <c r="D76" s="11">
        <f t="shared" si="2"/>
        <v>1.4925373134328358E-2</v>
      </c>
    </row>
    <row r="78" spans="1:4" ht="75" x14ac:dyDescent="0.25">
      <c r="A78" s="1" t="s">
        <v>5</v>
      </c>
    </row>
    <row r="79" spans="1:4" x14ac:dyDescent="0.25">
      <c r="B79" s="5" t="s">
        <v>28</v>
      </c>
      <c r="C79" s="5">
        <v>117</v>
      </c>
      <c r="D79" s="11">
        <f t="shared" ref="D79:D81" si="3">+C79/134</f>
        <v>0.87313432835820892</v>
      </c>
    </row>
    <row r="80" spans="1:4" x14ac:dyDescent="0.25">
      <c r="B80" s="5" t="s">
        <v>29</v>
      </c>
      <c r="C80" s="5">
        <v>15</v>
      </c>
      <c r="D80" s="11">
        <f t="shared" si="3"/>
        <v>0.11194029850746269</v>
      </c>
    </row>
    <row r="81" spans="1:4" x14ac:dyDescent="0.25">
      <c r="B81" s="5" t="s">
        <v>56</v>
      </c>
      <c r="C81" s="5">
        <v>2</v>
      </c>
      <c r="D81" s="11">
        <f t="shared" si="3"/>
        <v>1.4925373134328358E-2</v>
      </c>
    </row>
    <row r="83" spans="1:4" ht="135" x14ac:dyDescent="0.25">
      <c r="A83" s="1" t="s">
        <v>6</v>
      </c>
    </row>
    <row r="84" spans="1:4" x14ac:dyDescent="0.25">
      <c r="B84" s="5" t="s">
        <v>28</v>
      </c>
      <c r="C84" s="5">
        <v>119</v>
      </c>
      <c r="D84" s="11">
        <f t="shared" ref="D84:D86" si="4">+C84/134</f>
        <v>0.88805970149253732</v>
      </c>
    </row>
    <row r="85" spans="1:4" x14ac:dyDescent="0.25">
      <c r="B85" s="5" t="s">
        <v>29</v>
      </c>
      <c r="C85" s="5">
        <v>13</v>
      </c>
      <c r="D85" s="11">
        <f t="shared" si="4"/>
        <v>9.7014925373134331E-2</v>
      </c>
    </row>
    <row r="86" spans="1:4" x14ac:dyDescent="0.25">
      <c r="B86" s="5" t="s">
        <v>56</v>
      </c>
      <c r="C86" s="5">
        <v>2</v>
      </c>
      <c r="D86" s="11">
        <f t="shared" si="4"/>
        <v>1.4925373134328358E-2</v>
      </c>
    </row>
    <row r="88" spans="1:4" ht="60" x14ac:dyDescent="0.25">
      <c r="A88" s="1" t="s">
        <v>7</v>
      </c>
    </row>
    <row r="89" spans="1:4" x14ac:dyDescent="0.25">
      <c r="B89" s="5" t="s">
        <v>71</v>
      </c>
      <c r="C89" s="5">
        <v>46</v>
      </c>
      <c r="D89" s="11">
        <f>13/114</f>
        <v>0.11403508771929824</v>
      </c>
    </row>
    <row r="90" spans="1:4" x14ac:dyDescent="0.25">
      <c r="B90" s="5" t="s">
        <v>72</v>
      </c>
      <c r="C90" s="5">
        <v>11</v>
      </c>
    </row>
    <row r="91" spans="1:4" x14ac:dyDescent="0.25">
      <c r="B91" s="5" t="s">
        <v>73</v>
      </c>
      <c r="C91" s="5">
        <v>2</v>
      </c>
    </row>
    <row r="93" spans="1:4" ht="30" x14ac:dyDescent="0.25">
      <c r="A93" s="1" t="s">
        <v>8</v>
      </c>
    </row>
    <row r="94" spans="1:4" x14ac:dyDescent="0.25">
      <c r="B94" s="5" t="s">
        <v>28</v>
      </c>
      <c r="C94" s="5">
        <v>121</v>
      </c>
      <c r="D94" s="11">
        <f t="shared" ref="D94:D95" si="5">+C94/134</f>
        <v>0.90298507462686572</v>
      </c>
    </row>
    <row r="95" spans="1:4" x14ac:dyDescent="0.25">
      <c r="B95" s="5" t="s">
        <v>29</v>
      </c>
      <c r="C95" s="5">
        <v>13</v>
      </c>
      <c r="D95" s="11">
        <f t="shared" si="5"/>
        <v>9.7014925373134331E-2</v>
      </c>
    </row>
    <row r="97" spans="1:4" ht="120" x14ac:dyDescent="0.25">
      <c r="A97" s="1" t="s">
        <v>9</v>
      </c>
    </row>
    <row r="98" spans="1:4" x14ac:dyDescent="0.25">
      <c r="B98" s="5" t="s">
        <v>28</v>
      </c>
      <c r="C98" s="5">
        <v>131</v>
      </c>
      <c r="D98" s="11">
        <f t="shared" ref="D98:D99" si="6">+C98/134</f>
        <v>0.97761194029850751</v>
      </c>
    </row>
    <row r="99" spans="1:4" x14ac:dyDescent="0.25">
      <c r="B99" s="5" t="s">
        <v>29</v>
      </c>
      <c r="C99" s="5">
        <v>3</v>
      </c>
      <c r="D99" s="11">
        <f t="shared" si="6"/>
        <v>2.2388059701492536E-2</v>
      </c>
    </row>
    <row r="101" spans="1:4" ht="45" x14ac:dyDescent="0.25">
      <c r="A101" s="1" t="s">
        <v>74</v>
      </c>
    </row>
    <row r="102" spans="1:4" x14ac:dyDescent="0.25">
      <c r="B102" s="5" t="s">
        <v>28</v>
      </c>
      <c r="C102" s="5">
        <v>104</v>
      </c>
      <c r="D102" s="11">
        <f t="shared" ref="D102:D103" si="7">+C102/134</f>
        <v>0.77611940298507465</v>
      </c>
    </row>
    <row r="103" spans="1:4" x14ac:dyDescent="0.25">
      <c r="B103" s="5" t="s">
        <v>29</v>
      </c>
      <c r="C103" s="5">
        <v>30</v>
      </c>
      <c r="D103" s="11">
        <f t="shared" si="7"/>
        <v>0.22388059701492538</v>
      </c>
    </row>
    <row r="105" spans="1:4" ht="165" x14ac:dyDescent="0.25">
      <c r="A105" s="1" t="s">
        <v>10</v>
      </c>
    </row>
    <row r="106" spans="1:4" x14ac:dyDescent="0.25">
      <c r="B106" s="5" t="s">
        <v>28</v>
      </c>
      <c r="C106" s="5">
        <v>101</v>
      </c>
      <c r="D106" s="11">
        <f t="shared" ref="D106:D107" si="8">+C106/134</f>
        <v>0.75373134328358204</v>
      </c>
    </row>
    <row r="107" spans="1:4" x14ac:dyDescent="0.25">
      <c r="B107" s="5" t="s">
        <v>29</v>
      </c>
      <c r="C107" s="5">
        <v>33</v>
      </c>
      <c r="D107" s="11">
        <f t="shared" si="8"/>
        <v>0.2462686567164179</v>
      </c>
    </row>
    <row r="109" spans="1:4" ht="60" x14ac:dyDescent="0.25">
      <c r="A109" s="1" t="s">
        <v>11</v>
      </c>
    </row>
    <row r="110" spans="1:4" x14ac:dyDescent="0.25">
      <c r="B110" s="5" t="s">
        <v>28</v>
      </c>
      <c r="C110" s="5">
        <v>94</v>
      </c>
      <c r="D110" s="11">
        <f t="shared" ref="D110:D111" si="9">+C110/134</f>
        <v>0.70149253731343286</v>
      </c>
    </row>
    <row r="111" spans="1:4" x14ac:dyDescent="0.25">
      <c r="B111" s="5" t="s">
        <v>29</v>
      </c>
      <c r="C111" s="5">
        <v>40</v>
      </c>
      <c r="D111" s="11">
        <f t="shared" si="9"/>
        <v>0.29850746268656714</v>
      </c>
    </row>
    <row r="113" spans="1:4" ht="75" x14ac:dyDescent="0.25">
      <c r="A113" s="1" t="s">
        <v>12</v>
      </c>
    </row>
    <row r="114" spans="1:4" x14ac:dyDescent="0.25">
      <c r="B114" s="5" t="s">
        <v>28</v>
      </c>
      <c r="C114" s="5">
        <v>87</v>
      </c>
      <c r="D114" s="11">
        <f t="shared" ref="D114:D115" si="10">+C114/134</f>
        <v>0.64925373134328357</v>
      </c>
    </row>
    <row r="115" spans="1:4" x14ac:dyDescent="0.25">
      <c r="B115" s="5" t="s">
        <v>29</v>
      </c>
      <c r="C115" s="5">
        <v>47</v>
      </c>
      <c r="D115" s="11">
        <f t="shared" si="10"/>
        <v>0.35074626865671643</v>
      </c>
    </row>
  </sheetData>
  <mergeCells count="1">
    <mergeCell ref="I9:J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bedard</dc:creator>
  <cp:lastModifiedBy>yves bedard</cp:lastModifiedBy>
  <dcterms:created xsi:type="dcterms:W3CDTF">2021-01-06T03:11:27Z</dcterms:created>
  <dcterms:modified xsi:type="dcterms:W3CDTF">2024-01-17T13:19:21Z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2020-12-07T17:06:30-05:00</dcterms:created>
  <dcterms:modified xsi:type="dcterms:W3CDTF">2020-12-07T17:06:30-05:00</dcterms:modified>
  <cp:revision>0</cp:revision>
</cp:coreProperties>
</file>